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p\Desktop\Engarrafamento_Estatística_2019\AN\"/>
    </mc:Choice>
  </mc:AlternateContent>
  <bookViews>
    <workbookView xWindow="9120" yWindow="48" windowWidth="9588" windowHeight="11688"/>
  </bookViews>
  <sheets>
    <sheet name="QUADRO XV 2019" sheetId="23" r:id="rId1"/>
    <sheet name="QUADRO XXII" sheetId="22" state="hidden" r:id="rId2"/>
  </sheets>
  <definedNames>
    <definedName name="DESAGREGAÇÃO_DOS_VÁRIOS_TIPOS_DE_ÁGUAS">"QUADROII"</definedName>
  </definedNames>
  <calcPr calcId="162913"/>
</workbook>
</file>

<file path=xl/calcChain.xml><?xml version="1.0" encoding="utf-8"?>
<calcChain xmlns="http://schemas.openxmlformats.org/spreadsheetml/2006/main">
  <c r="F24" i="23" l="1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D25" i="23" l="1"/>
  <c r="E25" i="23" l="1"/>
  <c r="G24" i="23"/>
  <c r="G13" i="23"/>
  <c r="G10" i="23"/>
  <c r="G14" i="22"/>
  <c r="F14" i="22"/>
  <c r="F18" i="22"/>
  <c r="F17" i="22"/>
  <c r="F16" i="22"/>
  <c r="F15" i="22"/>
  <c r="F13" i="22"/>
  <c r="F12" i="22"/>
  <c r="F11" i="22"/>
  <c r="F10" i="22"/>
  <c r="F9" i="22"/>
  <c r="G11" i="23" l="1"/>
  <c r="G16" i="23"/>
  <c r="G12" i="23"/>
  <c r="G17" i="23"/>
  <c r="G20" i="23"/>
  <c r="G15" i="23"/>
  <c r="G19" i="23"/>
  <c r="G21" i="23"/>
  <c r="G14" i="23"/>
  <c r="G18" i="23"/>
  <c r="F25" i="23"/>
  <c r="G26" i="23" s="1"/>
  <c r="G23" i="23"/>
</calcChain>
</file>

<file path=xl/sharedStrings.xml><?xml version="1.0" encoding="utf-8"?>
<sst xmlns="http://schemas.openxmlformats.org/spreadsheetml/2006/main" count="55" uniqueCount="53">
  <si>
    <t>%</t>
  </si>
  <si>
    <t>Valor</t>
  </si>
  <si>
    <t>93 767</t>
  </si>
  <si>
    <t>QUADRO XXII</t>
  </si>
  <si>
    <t>EVOLUÇÃO DA FREQUÊNCIA TERMAL - ÚLTIMO DECÉNIO</t>
  </si>
  <si>
    <t>Ano</t>
  </si>
  <si>
    <t>Nº de</t>
  </si>
  <si>
    <t>Variação</t>
  </si>
  <si>
    <t>Inscrições</t>
  </si>
  <si>
    <t>100 149</t>
  </si>
  <si>
    <t>+ 2,79</t>
  </si>
  <si>
    <t>+ 7,20</t>
  </si>
  <si>
    <t>102 399</t>
  </si>
  <si>
    <t>+ 2,25</t>
  </si>
  <si>
    <t>+ 26,48</t>
  </si>
  <si>
    <t>96 911</t>
  </si>
  <si>
    <t>- 5,36</t>
  </si>
  <si>
    <t>+ 2,91</t>
  </si>
  <si>
    <t>98 552</t>
  </si>
  <si>
    <t>+ 1,69</t>
  </si>
  <si>
    <t>+ 27,27</t>
  </si>
  <si>
    <t>98 819</t>
  </si>
  <si>
    <t>+ 0,27</t>
  </si>
  <si>
    <t>+ 8,52</t>
  </si>
  <si>
    <t>97 072</t>
  </si>
  <si>
    <t>- 1,77</t>
  </si>
  <si>
    <t>- 3,40</t>
  </si>
  <si>
    <t>+ 8,26</t>
  </si>
  <si>
    <r>
      <t>10</t>
    </r>
    <r>
      <rPr>
        <vertAlign val="superscript"/>
        <sz val="7"/>
        <rFont val="Comic Sans MS"/>
        <family val="4"/>
      </rPr>
      <t>3</t>
    </r>
    <r>
      <rPr>
        <sz val="7"/>
        <rFont val="Comic Sans MS"/>
        <family val="4"/>
      </rPr>
      <t xml:space="preserve"> escudos</t>
    </r>
  </si>
  <si>
    <r>
      <t>10</t>
    </r>
    <r>
      <rPr>
        <vertAlign val="superscript"/>
        <sz val="7"/>
        <rFont val="Comic Sans MS"/>
        <family val="4"/>
      </rPr>
      <t>3</t>
    </r>
    <r>
      <rPr>
        <sz val="7"/>
        <rFont val="Comic Sans MS"/>
        <family val="4"/>
      </rPr>
      <t xml:space="preserve"> euros</t>
    </r>
  </si>
  <si>
    <t>Total (litros)</t>
  </si>
  <si>
    <t>TOTAL (litros)</t>
  </si>
  <si>
    <t>Exploração</t>
  </si>
  <si>
    <t>TOTAL</t>
  </si>
  <si>
    <t>Lisa (Litros)</t>
  </si>
  <si>
    <t>AGUARELA DO MUNDO</t>
  </si>
  <si>
    <t>ÁGUAS S. MARTINHO</t>
  </si>
  <si>
    <t>ÁGUA SERRA DA ESTRELA</t>
  </si>
  <si>
    <t>SERRANA</t>
  </si>
  <si>
    <t>ÁGUA DO CRUZEIRO</t>
  </si>
  <si>
    <t>ÁGUA SOBREIROS</t>
  </si>
  <si>
    <t>SERRA DA GARDUNHA</t>
  </si>
  <si>
    <t>ÁGUA DE S. CRISTÓVÃO</t>
  </si>
  <si>
    <t>ÁGUAS DE S. VICENTE DA BEIRA</t>
  </si>
  <si>
    <t>S. CRISTÓVÃO</t>
  </si>
  <si>
    <t>ÁGUA DA PENHA</t>
  </si>
  <si>
    <t>S. DOMINGOS</t>
  </si>
  <si>
    <t>ÁGUA DO CARAMULO</t>
  </si>
  <si>
    <t>GRICHÕES-NASCENTE</t>
  </si>
  <si>
    <t>QUINTA DO AREEIRO</t>
  </si>
  <si>
    <t>DESAGREGAÇÃO DAS ÁGUAS DE NASCENTE EM 2019</t>
  </si>
  <si>
    <t>Fonte: DGEG / DSRHG</t>
  </si>
  <si>
    <t>Gaseificada (Litros)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</si>
</sst>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6]#,##0;\-#,##0"/>
  </numFmts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6"/>
      <name val="Small Fonts"/>
      <family val="2"/>
    </font>
    <font>
      <sz val="7"/>
      <name val="Comic Sans MS"/>
      <family val="4"/>
    </font>
    <font>
      <vertAlign val="superscript"/>
      <sz val="7"/>
      <name val="Comic Sans MS"/>
      <family val="4"/>
    </font>
    <font>
      <b/>
      <sz val="14"/>
      <color indexed="12"/>
      <name val="Arial"/>
      <family val="2"/>
    </font>
    <font>
      <sz val="8"/>
      <color indexed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0"/>
      </patternFill>
    </fill>
    <fill>
      <patternFill patternType="solid">
        <fgColor theme="3" tint="0.79998168889431442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10"/>
      </bottom>
      <diagonal/>
    </border>
    <border>
      <left/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/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thin">
        <color indexed="10"/>
      </top>
      <bottom style="medium">
        <color indexed="64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1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FF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10"/>
      </bottom>
      <diagonal/>
    </border>
  </borders>
  <cellStyleXfs count="1">
    <xf numFmtId="0" fontId="0" fillId="0" borderId="0">
      <protection locked="0"/>
    </xf>
  </cellStyleXfs>
  <cellXfs count="80">
    <xf numFmtId="0" fontId="0" fillId="0" borderId="0" xfId="0">
      <protection locked="0"/>
    </xf>
    <xf numFmtId="0" fontId="2" fillId="0" borderId="0" xfId="0" applyFont="1">
      <protection locked="0"/>
    </xf>
    <xf numFmtId="0" fontId="3" fillId="0" borderId="0" xfId="0" applyFont="1">
      <protection locked="0"/>
    </xf>
    <xf numFmtId="0" fontId="2" fillId="0" borderId="0" xfId="0" applyFont="1" applyAlignment="1">
      <alignment horizontal="centerContinuous"/>
      <protection locked="0"/>
    </xf>
    <xf numFmtId="0" fontId="1" fillId="0" borderId="0" xfId="0" applyFont="1" applyAlignment="1">
      <alignment horizontal="centerContinuous"/>
      <protection locked="0"/>
    </xf>
    <xf numFmtId="0" fontId="1" fillId="0" borderId="0" xfId="0" applyFont="1">
      <protection locked="0"/>
    </xf>
    <xf numFmtId="0" fontId="3" fillId="0" borderId="1" xfId="0" applyFont="1" applyBorder="1" applyAlignment="1">
      <alignment horizontal="center"/>
      <protection locked="0"/>
    </xf>
    <xf numFmtId="0" fontId="0" fillId="2" borderId="0" xfId="0" applyFill="1">
      <protection locked="0"/>
    </xf>
    <xf numFmtId="0" fontId="3" fillId="0" borderId="2" xfId="0" applyFont="1" applyBorder="1" applyAlignment="1">
      <alignment horizontal="center"/>
      <protection locked="0"/>
    </xf>
    <xf numFmtId="0" fontId="5" fillId="0" borderId="0" xfId="0" applyFont="1">
      <protection locked="0"/>
    </xf>
    <xf numFmtId="0" fontId="3" fillId="0" borderId="3" xfId="0" applyFont="1" applyBorder="1" applyAlignment="1">
      <alignment horizontal="right"/>
      <protection locked="0"/>
    </xf>
    <xf numFmtId="2" fontId="3" fillId="0" borderId="3" xfId="0" applyNumberFormat="1" applyFont="1" applyBorder="1" applyAlignment="1">
      <alignment horizontal="right"/>
      <protection locked="0"/>
    </xf>
    <xf numFmtId="0" fontId="3" fillId="0" borderId="4" xfId="0" applyFont="1" applyBorder="1" applyAlignment="1">
      <alignment horizontal="right"/>
      <protection locked="0"/>
    </xf>
    <xf numFmtId="2" fontId="3" fillId="0" borderId="5" xfId="0" applyNumberFormat="1" applyFont="1" applyBorder="1" applyAlignment="1">
      <alignment horizontal="right"/>
      <protection locked="0"/>
    </xf>
    <xf numFmtId="0" fontId="3" fillId="3" borderId="1" xfId="0" applyFont="1" applyFill="1" applyBorder="1" applyAlignment="1">
      <alignment horizontal="center"/>
      <protection locked="0"/>
    </xf>
    <xf numFmtId="2" fontId="3" fillId="3" borderId="6" xfId="0" applyNumberFormat="1" applyFont="1" applyFill="1" applyBorder="1" applyAlignment="1">
      <alignment horizontal="right"/>
      <protection locked="0"/>
    </xf>
    <xf numFmtId="2" fontId="3" fillId="3" borderId="7" xfId="0" applyNumberFormat="1" applyFont="1" applyFill="1" applyBorder="1" applyAlignment="1">
      <alignment horizontal="right"/>
      <protection locked="0"/>
    </xf>
    <xf numFmtId="2" fontId="3" fillId="0" borderId="6" xfId="0" applyNumberFormat="1" applyFont="1" applyBorder="1" applyAlignment="1">
      <alignment horizontal="right"/>
      <protection locked="0"/>
    </xf>
    <xf numFmtId="2" fontId="3" fillId="0" borderId="7" xfId="0" applyNumberFormat="1" applyFont="1" applyBorder="1" applyAlignment="1">
      <alignment horizontal="right"/>
      <protection locked="0"/>
    </xf>
    <xf numFmtId="3" fontId="3" fillId="0" borderId="6" xfId="0" applyNumberFormat="1" applyFont="1" applyBorder="1" applyAlignment="1">
      <alignment horizontal="right"/>
      <protection locked="0"/>
    </xf>
    <xf numFmtId="3" fontId="3" fillId="0" borderId="0" xfId="0" applyNumberFormat="1" applyFont="1" applyBorder="1" applyAlignment="1">
      <alignment horizontal="right"/>
      <protection locked="0"/>
    </xf>
    <xf numFmtId="3" fontId="3" fillId="3" borderId="6" xfId="0" applyNumberFormat="1" applyFont="1" applyFill="1" applyBorder="1" applyAlignment="1">
      <alignment horizontal="right"/>
      <protection locked="0"/>
    </xf>
    <xf numFmtId="3" fontId="3" fillId="3" borderId="0" xfId="0" applyNumberFormat="1" applyFont="1" applyFill="1" applyBorder="1" applyAlignment="1">
      <alignment horizontal="right"/>
      <protection locked="0"/>
    </xf>
    <xf numFmtId="3" fontId="3" fillId="2" borderId="6" xfId="0" applyNumberFormat="1" applyFont="1" applyFill="1" applyBorder="1" applyAlignment="1">
      <alignment horizontal="right"/>
      <protection locked="0"/>
    </xf>
    <xf numFmtId="3" fontId="3" fillId="2" borderId="0" xfId="0" applyNumberFormat="1" applyFont="1" applyFill="1" applyBorder="1" applyAlignment="1">
      <alignment horizontal="right"/>
      <protection locked="0"/>
    </xf>
    <xf numFmtId="0" fontId="3" fillId="2" borderId="1" xfId="0" applyFont="1" applyFill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6" fillId="0" borderId="9" xfId="0" applyFont="1" applyBorder="1" applyAlignment="1">
      <alignment horizontal="center"/>
      <protection locked="0"/>
    </xf>
    <xf numFmtId="0" fontId="6" fillId="0" borderId="3" xfId="0" applyFont="1" applyBorder="1" applyAlignment="1">
      <alignment horizontal="center"/>
      <protection locked="0"/>
    </xf>
    <xf numFmtId="0" fontId="6" fillId="0" borderId="10" xfId="0" applyFont="1" applyBorder="1" applyAlignment="1">
      <alignment horizontal="center"/>
      <protection locked="0"/>
    </xf>
    <xf numFmtId="0" fontId="6" fillId="0" borderId="11" xfId="0" applyFont="1" applyBorder="1" applyAlignment="1">
      <alignment horizontal="center"/>
      <protection locked="0"/>
    </xf>
    <xf numFmtId="0" fontId="6" fillId="0" borderId="12" xfId="0" applyFont="1" applyBorder="1" applyAlignment="1">
      <alignment horizontal="center"/>
      <protection locked="0"/>
    </xf>
    <xf numFmtId="0" fontId="6" fillId="0" borderId="13" xfId="0" applyFont="1" applyBorder="1" applyAlignment="1">
      <alignment horizontal="center"/>
      <protection locked="0"/>
    </xf>
    <xf numFmtId="0" fontId="6" fillId="0" borderId="14" xfId="0" applyFont="1" applyBorder="1" applyAlignment="1">
      <alignment horizontal="center"/>
      <protection locked="0"/>
    </xf>
    <xf numFmtId="0" fontId="3" fillId="3" borderId="15" xfId="0" applyFont="1" applyFill="1" applyBorder="1" applyAlignment="1">
      <alignment horizontal="center"/>
      <protection locked="0"/>
    </xf>
    <xf numFmtId="2" fontId="3" fillId="2" borderId="6" xfId="0" applyNumberFormat="1" applyFont="1" applyFill="1" applyBorder="1" applyAlignment="1">
      <alignment horizontal="right"/>
      <protection locked="0"/>
    </xf>
    <xf numFmtId="2" fontId="3" fillId="2" borderId="7" xfId="0" applyNumberFormat="1" applyFont="1" applyFill="1" applyBorder="1" applyAlignment="1">
      <alignment horizontal="right"/>
      <protection locked="0"/>
    </xf>
    <xf numFmtId="3" fontId="3" fillId="3" borderId="11" xfId="0" applyNumberFormat="1" applyFont="1" applyFill="1" applyBorder="1" applyAlignment="1">
      <alignment horizontal="right"/>
      <protection locked="0"/>
    </xf>
    <xf numFmtId="2" fontId="3" fillId="3" borderId="11" xfId="0" applyNumberFormat="1" applyFont="1" applyFill="1" applyBorder="1" applyAlignment="1">
      <alignment horizontal="right"/>
      <protection locked="0"/>
    </xf>
    <xf numFmtId="3" fontId="3" fillId="3" borderId="16" xfId="0" applyNumberFormat="1" applyFont="1" applyFill="1" applyBorder="1" applyAlignment="1">
      <alignment horizontal="right"/>
      <protection locked="0"/>
    </xf>
    <xf numFmtId="2" fontId="3" fillId="3" borderId="12" xfId="0" applyNumberFormat="1" applyFont="1" applyFill="1" applyBorder="1" applyAlignment="1">
      <alignment horizontal="right"/>
      <protection locked="0"/>
    </xf>
    <xf numFmtId="0" fontId="3" fillId="2" borderId="15" xfId="0" applyFont="1" applyFill="1" applyBorder="1" applyAlignment="1">
      <alignment horizontal="center"/>
      <protection locked="0"/>
    </xf>
    <xf numFmtId="3" fontId="3" fillId="2" borderId="11" xfId="0" applyNumberFormat="1" applyFont="1" applyFill="1" applyBorder="1" applyAlignment="1">
      <alignment horizontal="right"/>
      <protection locked="0"/>
    </xf>
    <xf numFmtId="2" fontId="3" fillId="2" borderId="11" xfId="0" applyNumberFormat="1" applyFont="1" applyFill="1" applyBorder="1" applyAlignment="1">
      <alignment horizontal="right"/>
      <protection locked="0"/>
    </xf>
    <xf numFmtId="3" fontId="3" fillId="2" borderId="16" xfId="0" applyNumberFormat="1" applyFont="1" applyFill="1" applyBorder="1" applyAlignment="1">
      <alignment horizontal="right"/>
      <protection locked="0"/>
    </xf>
    <xf numFmtId="0" fontId="3" fillId="2" borderId="12" xfId="0" applyNumberFormat="1" applyFont="1" applyFill="1" applyBorder="1" applyAlignment="1">
      <alignment horizontal="right"/>
      <protection locked="0"/>
    </xf>
    <xf numFmtId="0" fontId="0" fillId="0" borderId="0" xfId="0" applyAlignment="1">
      <protection locked="0"/>
    </xf>
    <xf numFmtId="164" fontId="9" fillId="5" borderId="17" xfId="0" applyNumberFormat="1" applyFont="1" applyFill="1" applyBorder="1" applyAlignment="1" applyProtection="1">
      <alignment vertical="top" wrapText="1" readingOrder="1"/>
      <protection locked="0"/>
    </xf>
    <xf numFmtId="164" fontId="9" fillId="6" borderId="18" xfId="0" applyNumberFormat="1" applyFont="1" applyFill="1" applyBorder="1" applyAlignment="1" applyProtection="1">
      <alignment vertical="top" wrapText="1" readingOrder="1"/>
      <protection locked="0"/>
    </xf>
    <xf numFmtId="164" fontId="9" fillId="5" borderId="18" xfId="0" applyNumberFormat="1" applyFont="1" applyFill="1" applyBorder="1" applyAlignment="1" applyProtection="1">
      <alignment vertical="top" wrapText="1" readingOrder="1"/>
      <protection locked="0"/>
    </xf>
    <xf numFmtId="0" fontId="0" fillId="0" borderId="0" xfId="0" applyBorder="1">
      <protection locked="0"/>
    </xf>
    <xf numFmtId="0" fontId="0" fillId="0" borderId="0" xfId="0" applyNumberFormat="1" applyProtection="1"/>
    <xf numFmtId="0" fontId="0" fillId="0" borderId="0" xfId="0" applyFill="1">
      <protection locked="0"/>
    </xf>
    <xf numFmtId="0" fontId="0" fillId="0" borderId="0" xfId="0" applyNumberFormat="1" applyFill="1" applyProtection="1"/>
    <xf numFmtId="0" fontId="10" fillId="9" borderId="20" xfId="0" applyFont="1" applyFill="1" applyBorder="1" applyAlignment="1" applyProtection="1">
      <alignment vertical="center" wrapText="1" readingOrder="1"/>
      <protection locked="0"/>
    </xf>
    <xf numFmtId="0" fontId="10" fillId="9" borderId="24" xfId="0" applyFont="1" applyFill="1" applyBorder="1" applyAlignment="1" applyProtection="1">
      <alignment vertical="center" wrapText="1" readingOrder="1"/>
      <protection locked="0"/>
    </xf>
    <xf numFmtId="0" fontId="10" fillId="4" borderId="25" xfId="0" applyFont="1" applyFill="1" applyBorder="1" applyAlignment="1" applyProtection="1">
      <alignment horizontal="center" vertical="top" wrapText="1" readingOrder="1"/>
      <protection locked="0"/>
    </xf>
    <xf numFmtId="0" fontId="10" fillId="9" borderId="21" xfId="0" applyFont="1" applyFill="1" applyBorder="1" applyAlignment="1" applyProtection="1">
      <alignment vertical="center" wrapText="1" readingOrder="1"/>
      <protection locked="0"/>
    </xf>
    <xf numFmtId="0" fontId="10" fillId="4" borderId="19" xfId="0" applyFont="1" applyFill="1" applyBorder="1" applyAlignment="1" applyProtection="1">
      <alignment horizontal="center" vertical="top" wrapText="1" readingOrder="1"/>
      <protection locked="0"/>
    </xf>
    <xf numFmtId="0" fontId="10" fillId="4" borderId="22" xfId="0" applyFont="1" applyFill="1" applyBorder="1" applyAlignment="1" applyProtection="1">
      <alignment horizontal="center" vertical="top" wrapText="1" readingOrder="1"/>
      <protection locked="0"/>
    </xf>
    <xf numFmtId="0" fontId="11" fillId="7" borderId="28" xfId="0" applyFont="1" applyFill="1" applyBorder="1" applyAlignment="1" applyProtection="1">
      <alignment vertical="top" wrapText="1"/>
      <protection locked="0"/>
    </xf>
    <xf numFmtId="164" fontId="12" fillId="6" borderId="29" xfId="0" applyNumberFormat="1" applyFont="1" applyFill="1" applyBorder="1" applyAlignment="1" applyProtection="1">
      <alignment horizontal="right" vertical="center" wrapText="1" readingOrder="1"/>
      <protection locked="0"/>
    </xf>
    <xf numFmtId="164" fontId="12" fillId="6" borderId="28" xfId="0" applyNumberFormat="1" applyFont="1" applyFill="1" applyBorder="1" applyAlignment="1" applyProtection="1">
      <alignment vertical="top" wrapText="1" readingOrder="1"/>
      <protection locked="0"/>
    </xf>
    <xf numFmtId="0" fontId="11" fillId="7" borderId="26" xfId="0" applyFont="1" applyFill="1" applyBorder="1" applyAlignment="1" applyProtection="1">
      <alignment vertical="top" wrapText="1"/>
      <protection locked="0"/>
    </xf>
    <xf numFmtId="164" fontId="12" fillId="6" borderId="23" xfId="0" applyNumberFormat="1" applyFont="1" applyFill="1" applyBorder="1" applyAlignment="1" applyProtection="1">
      <alignment horizontal="right" vertical="center" wrapText="1" readingOrder="1"/>
      <protection locked="0"/>
    </xf>
    <xf numFmtId="164" fontId="12" fillId="6" borderId="26" xfId="0" applyNumberFormat="1" applyFont="1" applyFill="1" applyBorder="1" applyAlignment="1" applyProtection="1">
      <alignment vertical="top" wrapText="1" readingOrder="1"/>
      <protection locked="0"/>
    </xf>
    <xf numFmtId="3" fontId="11" fillId="7" borderId="26" xfId="0" applyNumberFormat="1" applyFont="1" applyFill="1" applyBorder="1" applyAlignment="1">
      <alignment vertical="center"/>
      <protection locked="0"/>
    </xf>
    <xf numFmtId="3" fontId="11" fillId="7" borderId="27" xfId="0" applyNumberFormat="1" applyFont="1" applyFill="1" applyBorder="1" applyAlignment="1">
      <alignment vertical="center"/>
      <protection locked="0"/>
    </xf>
    <xf numFmtId="0" fontId="8" fillId="8" borderId="0" xfId="0" applyFont="1" applyFill="1" applyAlignment="1">
      <alignment vertical="center"/>
      <protection locked="0"/>
    </xf>
    <xf numFmtId="0" fontId="8" fillId="0" borderId="0" xfId="0" applyFont="1" applyFill="1" applyAlignment="1">
      <alignment vertical="center"/>
      <protection locked="0"/>
    </xf>
    <xf numFmtId="0" fontId="0" fillId="0" borderId="0" xfId="0" applyFill="1" applyAlignment="1">
      <protection locked="0"/>
    </xf>
    <xf numFmtId="0" fontId="10" fillId="4" borderId="19" xfId="0" applyFont="1" applyFill="1" applyBorder="1" applyAlignment="1" applyProtection="1">
      <alignment horizontal="right" vertical="top" wrapText="1" readingOrder="1"/>
      <protection locked="0"/>
    </xf>
    <xf numFmtId="3" fontId="10" fillId="4" borderId="22" xfId="0" applyNumberFormat="1" applyFont="1" applyFill="1" applyBorder="1" applyAlignment="1" applyProtection="1">
      <alignment horizontal="right" vertical="center" wrapText="1" readingOrder="1"/>
      <protection locked="0"/>
    </xf>
    <xf numFmtId="164" fontId="10" fillId="4" borderId="22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Alignment="1">
      <alignment horizontal="center"/>
      <protection locked="0"/>
    </xf>
    <xf numFmtId="0" fontId="13" fillId="10" borderId="0" xfId="0" applyFont="1" applyFill="1" applyAlignment="1">
      <alignment horizontal="center" vertical="center"/>
      <protection locked="0"/>
    </xf>
    <xf numFmtId="0" fontId="6" fillId="0" borderId="4" xfId="0" applyFont="1" applyBorder="1" applyAlignment="1">
      <alignment horizontal="center"/>
      <protection locked="0"/>
    </xf>
    <xf numFmtId="0" fontId="6" fillId="0" borderId="14" xfId="0" applyFont="1" applyBorder="1" applyAlignment="1">
      <alignment horizont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15" xfId="0" applyFont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0</xdr:row>
      <xdr:rowOff>99060</xdr:rowOff>
    </xdr:from>
    <xdr:to>
      <xdr:col>3</xdr:col>
      <xdr:colOff>60960</xdr:colOff>
      <xdr:row>3</xdr:row>
      <xdr:rowOff>326983</xdr:rowOff>
    </xdr:to>
    <xdr:pic>
      <xdr:nvPicPr>
        <xdr:cNvPr id="2" name="Picture 0" descr="3f2ea8b4-a636-46c4-92ca-b047c541f6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99060"/>
          <a:ext cx="2446020" cy="730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7"/>
  <sheetViews>
    <sheetView tabSelected="1" workbookViewId="0">
      <selection activeCell="K12" sqref="K12"/>
    </sheetView>
  </sheetViews>
  <sheetFormatPr defaultRowHeight="13.2" x14ac:dyDescent="0.25"/>
  <cols>
    <col min="1" max="1" width="11.44140625" customWidth="1"/>
    <col min="2" max="2" width="5.6640625" customWidth="1"/>
    <col min="3" max="3" width="34.88671875" customWidth="1"/>
    <col min="4" max="4" width="18.33203125" customWidth="1"/>
    <col min="5" max="5" width="16.44140625" customWidth="1"/>
    <col min="6" max="6" width="20.33203125" customWidth="1"/>
    <col min="7" max="7" width="10.88671875" hidden="1" customWidth="1"/>
    <col min="8" max="9" width="9.109375" hidden="1" customWidth="1"/>
    <col min="11" max="11" width="14.33203125" customWidth="1"/>
  </cols>
  <sheetData>
    <row r="4" spans="1:11" ht="35.25" customHeight="1" x14ac:dyDescent="0.25">
      <c r="A4" s="74"/>
      <c r="B4" s="74"/>
      <c r="C4" s="74"/>
    </row>
    <row r="5" spans="1:11" ht="18.75" customHeight="1" x14ac:dyDescent="0.25">
      <c r="A5" s="69"/>
      <c r="B5" s="69"/>
      <c r="C5" s="75" t="s">
        <v>50</v>
      </c>
      <c r="D5" s="75"/>
      <c r="E5" s="75"/>
      <c r="F5" s="75"/>
      <c r="G5" s="68"/>
      <c r="H5" s="68"/>
      <c r="I5" s="68"/>
    </row>
    <row r="6" spans="1:11" ht="18" customHeight="1" x14ac:dyDescent="0.25">
      <c r="A6" s="69"/>
      <c r="B6" s="69"/>
      <c r="C6" s="75"/>
      <c r="D6" s="75"/>
      <c r="E6" s="75"/>
      <c r="F6" s="75"/>
      <c r="G6" s="68"/>
      <c r="H6" s="68"/>
      <c r="I6" s="68"/>
    </row>
    <row r="7" spans="1:11" ht="18" customHeight="1" x14ac:dyDescent="0.25">
      <c r="A7" s="69"/>
      <c r="B7" s="69"/>
      <c r="C7" s="75"/>
      <c r="D7" s="75"/>
      <c r="E7" s="75"/>
      <c r="F7" s="75"/>
      <c r="G7" s="68"/>
      <c r="H7" s="68"/>
      <c r="I7" s="68"/>
    </row>
    <row r="8" spans="1:11" ht="13.8" thickBot="1" x14ac:dyDescent="0.3">
      <c r="A8" s="70"/>
      <c r="B8" s="70"/>
      <c r="C8" s="46"/>
      <c r="D8" s="46"/>
      <c r="E8" s="46"/>
      <c r="F8" s="46"/>
      <c r="G8" s="46"/>
      <c r="H8" s="46"/>
      <c r="I8" s="46"/>
    </row>
    <row r="9" spans="1:11" ht="13.5" customHeight="1" thickBot="1" x14ac:dyDescent="0.3">
      <c r="C9" s="58" t="s">
        <v>32</v>
      </c>
      <c r="D9" s="59" t="s">
        <v>52</v>
      </c>
      <c r="E9" s="59" t="s">
        <v>34</v>
      </c>
      <c r="F9" s="59" t="s">
        <v>31</v>
      </c>
      <c r="G9" s="56" t="s">
        <v>30</v>
      </c>
    </row>
    <row r="10" spans="1:11" x14ac:dyDescent="0.25">
      <c r="C10" s="57" t="s">
        <v>35</v>
      </c>
      <c r="D10" s="60"/>
      <c r="E10" s="61">
        <v>185618256</v>
      </c>
      <c r="F10" s="62">
        <f t="shared" ref="F10:F24" si="0">+D10+E10</f>
        <v>185618256</v>
      </c>
      <c r="G10" s="47" t="e">
        <f>+#REF!+#REF!+#REF!</f>
        <v>#REF!</v>
      </c>
      <c r="J10" s="52"/>
      <c r="K10" s="51"/>
    </row>
    <row r="11" spans="1:11" x14ac:dyDescent="0.25">
      <c r="C11" s="54" t="s">
        <v>36</v>
      </c>
      <c r="D11" s="63"/>
      <c r="E11" s="64">
        <v>140817106</v>
      </c>
      <c r="F11" s="65">
        <f t="shared" si="0"/>
        <v>140817106</v>
      </c>
      <c r="G11" s="48" t="e">
        <f>+#REF!+E10+F10</f>
        <v>#REF!</v>
      </c>
      <c r="J11" s="52"/>
      <c r="K11" s="51"/>
    </row>
    <row r="12" spans="1:11" x14ac:dyDescent="0.25">
      <c r="C12" s="54" t="s">
        <v>37</v>
      </c>
      <c r="D12" s="63"/>
      <c r="E12" s="64">
        <v>70702518</v>
      </c>
      <c r="F12" s="65">
        <f t="shared" si="0"/>
        <v>70702518</v>
      </c>
      <c r="G12" s="49" t="e">
        <f>+#REF!+E11+F11</f>
        <v>#REF!</v>
      </c>
      <c r="J12" s="52"/>
      <c r="K12" s="51"/>
    </row>
    <row r="13" spans="1:11" x14ac:dyDescent="0.25">
      <c r="C13" s="54" t="s">
        <v>38</v>
      </c>
      <c r="D13" s="63"/>
      <c r="E13" s="64">
        <v>70067471</v>
      </c>
      <c r="F13" s="65">
        <f t="shared" si="0"/>
        <v>70067471</v>
      </c>
      <c r="G13" s="48" t="e">
        <f>+#REF!+E12+F12</f>
        <v>#REF!</v>
      </c>
      <c r="J13" s="52"/>
      <c r="K13" s="51"/>
    </row>
    <row r="14" spans="1:11" x14ac:dyDescent="0.25">
      <c r="C14" s="54" t="s">
        <v>39</v>
      </c>
      <c r="D14" s="63"/>
      <c r="E14" s="64">
        <v>52058417.399999999</v>
      </c>
      <c r="F14" s="65">
        <f t="shared" si="0"/>
        <v>52058417.399999999</v>
      </c>
      <c r="G14" s="49" t="e">
        <f>+#REF!+E13+F13</f>
        <v>#REF!</v>
      </c>
      <c r="J14" s="52"/>
      <c r="K14" s="51"/>
    </row>
    <row r="15" spans="1:11" x14ac:dyDescent="0.25">
      <c r="C15" s="54" t="s">
        <v>40</v>
      </c>
      <c r="D15" s="63"/>
      <c r="E15" s="64">
        <v>42243670</v>
      </c>
      <c r="F15" s="65">
        <f t="shared" si="0"/>
        <v>42243670</v>
      </c>
      <c r="G15" s="48" t="e">
        <f>+#REF!+E14+F14</f>
        <v>#REF!</v>
      </c>
      <c r="J15" s="52"/>
      <c r="K15" s="51"/>
    </row>
    <row r="16" spans="1:11" x14ac:dyDescent="0.25">
      <c r="C16" s="54" t="s">
        <v>41</v>
      </c>
      <c r="D16" s="63"/>
      <c r="E16" s="64">
        <v>41226202.840000004</v>
      </c>
      <c r="F16" s="65">
        <f t="shared" si="0"/>
        <v>41226202.840000004</v>
      </c>
      <c r="G16" s="49" t="e">
        <f>+#REF!+E15+F15</f>
        <v>#REF!</v>
      </c>
      <c r="J16" s="52"/>
    </row>
    <row r="17" spans="3:13" x14ac:dyDescent="0.25">
      <c r="C17" s="54" t="s">
        <v>42</v>
      </c>
      <c r="D17" s="63"/>
      <c r="E17" s="64">
        <v>40521612</v>
      </c>
      <c r="F17" s="65">
        <f t="shared" si="0"/>
        <v>40521612</v>
      </c>
      <c r="G17" s="48" t="e">
        <f>+#REF!+E16+F16</f>
        <v>#REF!</v>
      </c>
      <c r="J17" s="52"/>
      <c r="K17" s="51"/>
    </row>
    <row r="18" spans="3:13" ht="13.5" customHeight="1" x14ac:dyDescent="0.25">
      <c r="C18" s="54" t="s">
        <v>43</v>
      </c>
      <c r="D18" s="63"/>
      <c r="E18" s="64">
        <v>37529460</v>
      </c>
      <c r="F18" s="65">
        <f t="shared" si="0"/>
        <v>37529460</v>
      </c>
      <c r="G18" s="49" t="e">
        <f>+#REF!+E17+F17</f>
        <v>#REF!</v>
      </c>
      <c r="J18" s="52"/>
      <c r="K18" s="51"/>
      <c r="M18" s="50"/>
    </row>
    <row r="19" spans="3:13" x14ac:dyDescent="0.25">
      <c r="C19" s="54" t="s">
        <v>44</v>
      </c>
      <c r="D19" s="63"/>
      <c r="E19" s="64">
        <v>31837581</v>
      </c>
      <c r="F19" s="65">
        <f t="shared" si="0"/>
        <v>31837581</v>
      </c>
      <c r="G19" s="48" t="e">
        <f>+#REF!+E18+F18</f>
        <v>#REF!</v>
      </c>
      <c r="J19" s="52"/>
      <c r="K19" s="51"/>
      <c r="M19" s="50"/>
    </row>
    <row r="20" spans="3:13" x14ac:dyDescent="0.25">
      <c r="C20" s="54" t="s">
        <v>45</v>
      </c>
      <c r="D20" s="63"/>
      <c r="E20" s="64">
        <v>25004078</v>
      </c>
      <c r="F20" s="65">
        <f t="shared" si="0"/>
        <v>25004078</v>
      </c>
      <c r="G20" s="49" t="e">
        <f>+#REF!+E19+F19</f>
        <v>#REF!</v>
      </c>
      <c r="J20" s="52"/>
      <c r="K20" s="51"/>
      <c r="M20" s="50"/>
    </row>
    <row r="21" spans="3:13" x14ac:dyDescent="0.25">
      <c r="C21" s="54" t="s">
        <v>46</v>
      </c>
      <c r="D21" s="63"/>
      <c r="E21" s="64">
        <v>15381682</v>
      </c>
      <c r="F21" s="65">
        <f t="shared" si="0"/>
        <v>15381682</v>
      </c>
      <c r="G21" s="48" t="e">
        <f>+#REF!+E20+F20</f>
        <v>#REF!</v>
      </c>
      <c r="J21" s="52"/>
      <c r="K21" s="51"/>
    </row>
    <row r="22" spans="3:13" x14ac:dyDescent="0.25">
      <c r="C22" s="54" t="s">
        <v>47</v>
      </c>
      <c r="D22" s="63"/>
      <c r="E22" s="64">
        <v>5267701</v>
      </c>
      <c r="F22" s="65">
        <f t="shared" si="0"/>
        <v>5267701</v>
      </c>
      <c r="G22" s="48"/>
      <c r="J22" s="52"/>
      <c r="K22" s="51"/>
    </row>
    <row r="23" spans="3:13" x14ac:dyDescent="0.25">
      <c r="C23" s="54" t="s">
        <v>48</v>
      </c>
      <c r="D23" s="66"/>
      <c r="E23" s="64">
        <v>3833043.12</v>
      </c>
      <c r="F23" s="65">
        <f t="shared" si="0"/>
        <v>3833043.12</v>
      </c>
      <c r="G23" s="49" t="e">
        <f>+#REF!+E22+F22</f>
        <v>#REF!</v>
      </c>
      <c r="J23" s="52"/>
      <c r="K23" s="51"/>
    </row>
    <row r="24" spans="3:13" ht="13.8" thickBot="1" x14ac:dyDescent="0.3">
      <c r="C24" s="55" t="s">
        <v>49</v>
      </c>
      <c r="D24" s="64">
        <v>3230625</v>
      </c>
      <c r="E24" s="67"/>
      <c r="F24" s="65">
        <f t="shared" si="0"/>
        <v>3230625</v>
      </c>
      <c r="G24" s="48" t="e">
        <f>+#REF!+E23+F23</f>
        <v>#REF!</v>
      </c>
      <c r="J24" s="53"/>
    </row>
    <row r="25" spans="3:13" ht="13.8" thickBot="1" x14ac:dyDescent="0.3">
      <c r="C25" s="71" t="s">
        <v>33</v>
      </c>
      <c r="D25" s="72">
        <f>SUM(D10:D24)</f>
        <v>3230625</v>
      </c>
      <c r="E25" s="73">
        <f>SUM(E1:E24)</f>
        <v>762108798.36000001</v>
      </c>
      <c r="F25" s="73">
        <f>SUM(F10:F24)</f>
        <v>765339423.36000001</v>
      </c>
      <c r="G25" s="48"/>
      <c r="J25" s="52"/>
      <c r="K25" s="51"/>
    </row>
    <row r="26" spans="3:13" ht="6" customHeight="1" x14ac:dyDescent="0.25">
      <c r="G26" s="49" t="e">
        <f>+#REF!+E25+F25</f>
        <v>#REF!</v>
      </c>
    </row>
    <row r="27" spans="3:13" x14ac:dyDescent="0.25">
      <c r="C27" s="5" t="s">
        <v>51</v>
      </c>
    </row>
  </sheetData>
  <sortState ref="C12:F27">
    <sortCondition descending="1" ref="F12:F27"/>
  </sortState>
  <mergeCells count="2">
    <mergeCell ref="A4:C4"/>
    <mergeCell ref="C5:F7"/>
  </mergeCells>
  <pageMargins left="0.75" right="0.75" top="1" bottom="1" header="0.5" footer="0.5"/>
  <pageSetup paperSize="9" orientation="landscape" r:id="rId1"/>
  <headerFooter alignWithMargins="0">
    <oddFooter>&amp;LJCRUZ&amp;CPage &amp;P&amp;R&amp;D</oddFooter>
  </headerFooter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G22" sqref="G22"/>
    </sheetView>
  </sheetViews>
  <sheetFormatPr defaultRowHeight="13.2" x14ac:dyDescent="0.25"/>
  <cols>
    <col min="1" max="1" width="11.44140625" customWidth="1"/>
    <col min="2" max="2" width="13.6640625" customWidth="1"/>
    <col min="3" max="7" width="9.6640625" customWidth="1"/>
  </cols>
  <sheetData>
    <row r="1" spans="1:8" ht="15.6" x14ac:dyDescent="0.3">
      <c r="B1" s="1"/>
      <c r="C1" s="1"/>
      <c r="D1" s="1"/>
      <c r="E1" s="1"/>
      <c r="F1" s="1"/>
      <c r="G1" s="1"/>
    </row>
    <row r="2" spans="1:8" x14ac:dyDescent="0.25">
      <c r="A2" s="5"/>
      <c r="B2" s="4" t="s">
        <v>3</v>
      </c>
      <c r="C2" s="4"/>
      <c r="D2" s="4"/>
      <c r="E2" s="4"/>
      <c r="F2" s="4"/>
      <c r="G2" s="4"/>
      <c r="H2" s="5"/>
    </row>
    <row r="3" spans="1:8" ht="15.6" x14ac:dyDescent="0.3">
      <c r="B3" s="1"/>
      <c r="C3" s="1"/>
      <c r="D3" s="1"/>
      <c r="E3" s="1"/>
      <c r="F3" s="1"/>
      <c r="G3" s="1"/>
    </row>
    <row r="4" spans="1:8" ht="15.6" x14ac:dyDescent="0.3">
      <c r="B4" s="3" t="s">
        <v>4</v>
      </c>
      <c r="C4" s="3"/>
      <c r="D4" s="3"/>
      <c r="E4" s="3"/>
      <c r="F4" s="3"/>
      <c r="G4" s="3"/>
    </row>
    <row r="5" spans="1:8" ht="13.8" thickBot="1" x14ac:dyDescent="0.3"/>
    <row r="6" spans="1:8" ht="13.8" x14ac:dyDescent="0.3">
      <c r="B6" s="78" t="s">
        <v>5</v>
      </c>
      <c r="C6" s="28" t="s">
        <v>6</v>
      </c>
      <c r="D6" s="33" t="s">
        <v>7</v>
      </c>
      <c r="E6" s="76" t="s">
        <v>1</v>
      </c>
      <c r="F6" s="77"/>
      <c r="G6" s="29" t="s">
        <v>7</v>
      </c>
    </row>
    <row r="7" spans="1:8" ht="14.4" thickBot="1" x14ac:dyDescent="0.35">
      <c r="B7" s="79"/>
      <c r="C7" s="30" t="s">
        <v>8</v>
      </c>
      <c r="D7" s="32" t="s">
        <v>0</v>
      </c>
      <c r="E7" s="26" t="s">
        <v>28</v>
      </c>
      <c r="F7" s="27" t="s">
        <v>29</v>
      </c>
      <c r="G7" s="31" t="s">
        <v>0</v>
      </c>
    </row>
    <row r="8" spans="1:8" x14ac:dyDescent="0.25">
      <c r="B8" s="8"/>
      <c r="C8" s="10"/>
      <c r="D8" s="11"/>
      <c r="E8" s="12"/>
      <c r="F8" s="10"/>
      <c r="G8" s="13"/>
    </row>
    <row r="9" spans="1:8" x14ac:dyDescent="0.25">
      <c r="B9" s="14">
        <v>1991</v>
      </c>
      <c r="C9" s="21" t="s">
        <v>9</v>
      </c>
      <c r="D9" s="15" t="s">
        <v>10</v>
      </c>
      <c r="E9" s="22">
        <v>1112651</v>
      </c>
      <c r="F9" s="21">
        <f t="shared" ref="F9:F18" si="0">+E9/200.482</f>
        <v>5549.8797897068071</v>
      </c>
      <c r="G9" s="16" t="s">
        <v>11</v>
      </c>
    </row>
    <row r="10" spans="1:8" x14ac:dyDescent="0.25">
      <c r="B10" s="6">
        <v>1992</v>
      </c>
      <c r="C10" s="19" t="s">
        <v>12</v>
      </c>
      <c r="D10" s="17" t="s">
        <v>13</v>
      </c>
      <c r="E10" s="20">
        <v>1407277</v>
      </c>
      <c r="F10" s="23">
        <f t="shared" si="0"/>
        <v>7019.4680819225669</v>
      </c>
      <c r="G10" s="18" t="s">
        <v>14</v>
      </c>
    </row>
    <row r="11" spans="1:8" x14ac:dyDescent="0.25">
      <c r="B11" s="14">
        <v>1993</v>
      </c>
      <c r="C11" s="21" t="s">
        <v>15</v>
      </c>
      <c r="D11" s="15" t="s">
        <v>16</v>
      </c>
      <c r="E11" s="22">
        <v>1448210</v>
      </c>
      <c r="F11" s="21">
        <f t="shared" si="0"/>
        <v>7223.6410251294383</v>
      </c>
      <c r="G11" s="16" t="s">
        <v>17</v>
      </c>
    </row>
    <row r="12" spans="1:8" x14ac:dyDescent="0.25">
      <c r="B12" s="6">
        <v>1994</v>
      </c>
      <c r="C12" s="19" t="s">
        <v>18</v>
      </c>
      <c r="D12" s="17" t="s">
        <v>19</v>
      </c>
      <c r="E12" s="20">
        <v>1843087</v>
      </c>
      <c r="F12" s="23">
        <f t="shared" si="0"/>
        <v>9193.2791971349052</v>
      </c>
      <c r="G12" s="18" t="s">
        <v>20</v>
      </c>
    </row>
    <row r="13" spans="1:8" x14ac:dyDescent="0.25">
      <c r="B13" s="14">
        <v>1995</v>
      </c>
      <c r="C13" s="21" t="s">
        <v>21</v>
      </c>
      <c r="D13" s="15" t="s">
        <v>22</v>
      </c>
      <c r="E13" s="22">
        <v>2000080</v>
      </c>
      <c r="F13" s="21">
        <f t="shared" si="0"/>
        <v>9976.3569796789743</v>
      </c>
      <c r="G13" s="16" t="s">
        <v>23</v>
      </c>
    </row>
    <row r="14" spans="1:8" x14ac:dyDescent="0.25">
      <c r="B14" s="6">
        <v>1996</v>
      </c>
      <c r="C14" s="19" t="s">
        <v>24</v>
      </c>
      <c r="D14" s="17" t="s">
        <v>25</v>
      </c>
      <c r="E14" s="20">
        <v>1932651</v>
      </c>
      <c r="F14" s="23">
        <f>+E14/200.482</f>
        <v>9640.0225456649478</v>
      </c>
      <c r="G14" s="18" t="e">
        <f>#REF!</f>
        <v>#REF!</v>
      </c>
    </row>
    <row r="15" spans="1:8" x14ac:dyDescent="0.25">
      <c r="B15" s="14">
        <v>1997</v>
      </c>
      <c r="C15" s="21" t="s">
        <v>2</v>
      </c>
      <c r="D15" s="15" t="s">
        <v>26</v>
      </c>
      <c r="E15" s="22">
        <v>2092358</v>
      </c>
      <c r="F15" s="21">
        <f t="shared" si="0"/>
        <v>10436.637703135444</v>
      </c>
      <c r="G15" s="16" t="s">
        <v>27</v>
      </c>
    </row>
    <row r="16" spans="1:8" x14ac:dyDescent="0.25">
      <c r="B16" s="25">
        <v>1998</v>
      </c>
      <c r="C16" s="23">
        <v>87058</v>
      </c>
      <c r="D16" s="35">
        <v>-7.15</v>
      </c>
      <c r="E16" s="24">
        <v>2249220</v>
      </c>
      <c r="F16" s="23">
        <f t="shared" si="0"/>
        <v>11219.062060434353</v>
      </c>
      <c r="G16" s="36">
        <v>7.5</v>
      </c>
    </row>
    <row r="17" spans="2:7" ht="13.8" thickBot="1" x14ac:dyDescent="0.3">
      <c r="B17" s="34">
        <v>1999</v>
      </c>
      <c r="C17" s="37">
        <v>83548</v>
      </c>
      <c r="D17" s="38">
        <v>-4.03</v>
      </c>
      <c r="E17" s="39">
        <v>2165530</v>
      </c>
      <c r="F17" s="37">
        <f t="shared" si="0"/>
        <v>10801.618100378089</v>
      </c>
      <c r="G17" s="40">
        <v>-3.7</v>
      </c>
    </row>
    <row r="18" spans="2:7" ht="13.8" thickBot="1" x14ac:dyDescent="0.3">
      <c r="B18" s="41">
        <v>2000</v>
      </c>
      <c r="C18" s="42">
        <v>85226</v>
      </c>
      <c r="D18" s="43">
        <v>2.0099999999999998</v>
      </c>
      <c r="E18" s="44">
        <v>2459455</v>
      </c>
      <c r="F18" s="42">
        <f t="shared" si="0"/>
        <v>12267.709819335401</v>
      </c>
      <c r="G18" s="45">
        <v>13.75</v>
      </c>
    </row>
    <row r="19" spans="2:7" x14ac:dyDescent="0.25">
      <c r="B19" s="9"/>
      <c r="C19" s="9"/>
      <c r="D19" s="2"/>
      <c r="G19" s="7"/>
    </row>
  </sheetData>
  <mergeCells count="2">
    <mergeCell ref="E6:F6"/>
    <mergeCell ref="B6:B7"/>
  </mergeCells>
  <phoneticPr fontId="4" type="noConversion"/>
  <pageMargins left="0.75" right="0.75" top="1" bottom="1" header="0.5" footer="0.5"/>
  <pageSetup paperSize="9" orientation="portrait" r:id="rId1"/>
  <headerFooter alignWithMargins="0">
    <oddFooter>&amp;LJCRUZ&amp;CPage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QUADRO XV 2019</vt:lpstr>
      <vt:lpstr>QUADRO XXII</vt:lpstr>
    </vt:vector>
  </TitlesOfParts>
  <Company>DGGE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CRUZ</dc:creator>
  <cp:lastModifiedBy>Direção-Geral de Energia e Geologia</cp:lastModifiedBy>
  <cp:lastPrinted>2018-10-23T11:15:20Z</cp:lastPrinted>
  <dcterms:created xsi:type="dcterms:W3CDTF">1998-07-29T15:09:29Z</dcterms:created>
  <dcterms:modified xsi:type="dcterms:W3CDTF">2020-07-07T12:27:43Z</dcterms:modified>
</cp:coreProperties>
</file>